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unflowergroupde-my.sharepoint.com/personal/eva_wohlmann_pro-salina_de/Documents/Hol Com/Akquise/IT Bereich/"/>
    </mc:Choice>
  </mc:AlternateContent>
  <xr:revisionPtr revIDLastSave="5" documentId="8_{A051865E-B388-48E0-AC8B-230C594D03D3}" xr6:coauthVersionLast="47" xr6:coauthVersionMax="47" xr10:uidLastSave="{D2F5144D-291E-4458-83FB-83D0D1E1A825}"/>
  <bookViews>
    <workbookView xWindow="1170" yWindow="1170" windowWidth="22455" windowHeight="13155" tabRatio="500" xr2:uid="{00000000-000D-0000-FFFF-FFFF00000000}"/>
  </bookViews>
  <sheets>
    <sheet name="KI-Effizienz-Kalkulator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9" i="1" s="1"/>
  <c r="C30" i="1" s="1"/>
  <c r="C8" i="1"/>
  <c r="C9" i="1" s="1"/>
  <c r="C10" i="1" l="1"/>
  <c r="C15" i="1" s="1"/>
  <c r="C35" i="1" s="1"/>
  <c r="C36" i="1" s="1"/>
  <c r="C31" i="1"/>
  <c r="A39" i="1" s="1"/>
</calcChain>
</file>

<file path=xl/sharedStrings.xml><?xml version="1.0" encoding="utf-8"?>
<sst xmlns="http://schemas.openxmlformats.org/spreadsheetml/2006/main" count="87" uniqueCount="82">
  <si>
    <t>KI-EFFIZIENZ-KALKULATOR</t>
  </si>
  <si>
    <t>STUNDENLOHN BERECHNEN:</t>
  </si>
  <si>
    <t>Brutto-Gehalt/Monat:</t>
  </si>
  <si>
    <t>z.B. 4.500€ Bruttogehalt</t>
  </si>
  <si>
    <t>+ Lohnnebenkosten (Ø 22% in DE):</t>
  </si>
  <si>
    <t>Sozialvers. AG-Anteil + Umlagen + BG</t>
  </si>
  <si>
    <t>(oder direkt Gesamtkosten eingeben):</t>
  </si>
  <si>
    <t>Stundenlohn (bei 160h/Monat):</t>
  </si>
  <si>
    <t>← Nutzen Sie diesen Wert unten!</t>
  </si>
  <si>
    <t>IHRE TEAM-DATEN:</t>
  </si>
  <si>
    <t>Anzahl Mitarbeiter:</t>
  </si>
  <si>
    <t>Stundenlohn (siehe Berechnung oben):</t>
  </si>
  <si>
    <t>Oder manuell eingeben falls bekannt</t>
  </si>
  <si>
    <t>ZEITAUFWAND PRO WOCHE (Durchschnitt pro Mitarbeiter):</t>
  </si>
  <si>
    <t>Texte schreiben (Content, E-Mails, Berichte)</t>
  </si>
  <si>
    <t>h/Woche</t>
  </si>
  <si>
    <t>Recherche &amp; Datenanalyse</t>
  </si>
  <si>
    <t>Kundensupport &amp; Anfragen</t>
  </si>
  <si>
    <t>Meeting-Protokolle &amp; Transkription</t>
  </si>
  <si>
    <t>Code/Technische Doku</t>
  </si>
  <si>
    <t>Marketing-Content &amp; Social Media</t>
  </si>
  <si>
    <t>Ersparnis pro Mitarbeiter (h/Woche):</t>
  </si>
  <si>
    <t>Ersparnis pro Mitarbeiter (h/Jahr):</t>
  </si>
  <si>
    <t>Ersparnis GESAMT Team (h/Jahr):</t>
  </si>
  <si>
    <t>Das sind:</t>
  </si>
  <si>
    <t>Arbeitstage (à 8h)</t>
  </si>
  <si>
    <t>IHR EINSPARPOTENZIAL:</t>
  </si>
  <si>
    <t>Kosteneinsparung pro Jahr:</t>
  </si>
  <si>
    <t>Pro Mitarbeiter:</t>
  </si>
  <si>
    <t>💰 Diese Zeit nutzen für: Strategische Projekte • Kundenbetreuung • Innovation • Wachstum</t>
  </si>
  <si>
    <t>WISSENSCHAFTLICHE QUELLEN:</t>
  </si>
  <si>
    <t>Experimental evidence on productivity effects of generative AI</t>
  </si>
  <si>
    <t>Navigating the Jagged Technological Frontier</t>
  </si>
  <si>
    <t>5.000 Kundensupport-Mitarbeiter mit AI</t>
  </si>
  <si>
    <t>Quantifying GitHub Copilot impact on productivity</t>
  </si>
  <si>
    <t>The economic potential of generative AI</t>
  </si>
  <si>
    <t>1h Meeting = 3-4h manuell vs. 30 Min mit KI</t>
  </si>
  <si>
    <t>NÄCHSTE SCHRITTE: KI-EINFÜHRUNG RICHTIG ANGEHEN</t>
  </si>
  <si>
    <t>Das Potenzial ist klar – aber vor der Einführung müssen wichtige Entscheidungen getroffen werden:</t>
  </si>
  <si>
    <t>1. DATENSCHUTZ &amp; COMPLIANCE</t>
  </si>
  <si>
    <t xml:space="preserve">  • Welche Daten dürfen in KI-Tools eingegeben werden? (DSGVO-konform)</t>
  </si>
  <si>
    <t xml:space="preserve">  • Cloud-basierte Tools (OpenAI, Claude) vs. On-Premise-Lösungen?</t>
  </si>
  <si>
    <t xml:space="preserve">  • Auftragsverarbeitungs-Vertrag (AVV) mit Anbieter vorhanden?</t>
  </si>
  <si>
    <t xml:space="preserve">  • Risikobewertung: Kundendaten, Geschäftsgeheimnisse, personenbezogene Daten</t>
  </si>
  <si>
    <t>2. IT-INFRASTRUKTUR &amp; SICHERHEIT</t>
  </si>
  <si>
    <t xml:space="preserve">  • Welche Tools sind technisch umsetzbar? (API-Schnittstellen, Systeme)</t>
  </si>
  <si>
    <t xml:space="preserve">  • Wie werden Zugänge verwaltet? (Single Sign-On, Berechtigungen)</t>
  </si>
  <si>
    <t xml:space="preserve">  • Backup &amp; Versionierung bei KI-generierten Inhalten?</t>
  </si>
  <si>
    <t xml:space="preserve">  • IT-Sicherheits-Check: Welche Tools sind freigegeben?</t>
  </si>
  <si>
    <t>3. PROZESS &amp; ORGANISATION</t>
  </si>
  <si>
    <t xml:space="preserve">  • Welche Prozesse werden zuerst automatisiert? (Quick Wins)</t>
  </si>
  <si>
    <t xml:space="preserve">  • Wer entscheidet über Tool-Auswahl? (IT + Geschäftsleitung + Fachabteilung)</t>
  </si>
  <si>
    <t xml:space="preserve">  • Schulung &amp; Onboarding: Wer schult die Mitarbeiter?</t>
  </si>
  <si>
    <t xml:space="preserve">  • Qualitätskontrolle: Wer prüft KI-Outputs?</t>
  </si>
  <si>
    <t>4. BUDGET &amp; LIZENZIERUNG</t>
  </si>
  <si>
    <t xml:space="preserve">  • Kosten pro User/Monat kalkuliert? (z.B. ChatGPT Team: 25€/User)</t>
  </si>
  <si>
    <t xml:space="preserve">  • Pilot-Phase: Erst mit 3-5 Mitarbeitern testen?</t>
  </si>
  <si>
    <t xml:space="preserve">  • ROI-Messung: Wie tracken wir die tatsächliche Zeitersparnis?</t>
  </si>
  <si>
    <t>5. KULTURELLE AKZEPTANZ</t>
  </si>
  <si>
    <t xml:space="preserve">  • Kommunikation: Warum KI? (Effizienz, nicht Jobabbau)</t>
  </si>
  <si>
    <t xml:space="preserve">  • Ängste adressieren: "KI ersetzt nicht, sondern unterstützt"</t>
  </si>
  <si>
    <t xml:space="preserve">  • Champions benennen: Wer sind die Early Adopters im Team?</t>
  </si>
  <si>
    <t>💡 EMPFOHLENES VORGEHEN:</t>
  </si>
  <si>
    <t>PHASE 1 (Woche 1-2):</t>
  </si>
  <si>
    <t>Meeting mit IT, Datenschutz, Geschäftsleitung → Rahmenbedingungen klären</t>
  </si>
  <si>
    <t>PHASE 2 (Woche 3-4):</t>
  </si>
  <si>
    <t>Tool-Auswahl &amp; Pilot mit 3-5 Mitarbeitern in einem Bereich (z.B. Marketing)</t>
  </si>
  <si>
    <t>PHASE 3 (Monat 2-3):</t>
  </si>
  <si>
    <t>Auswertung Pilot → Anpassungen → Rollout auf gesamtes Team</t>
  </si>
  <si>
    <t>PHASE 4 (ab Monat 4):</t>
  </si>
  <si>
    <t>Kontinuierliche Optimierung &amp; Schulungen → ROI messen</t>
  </si>
  <si>
    <t>⚠️ WICHTIG: Klären Sie VORHER intern ab:
• Welche KI-Tools dürfen genutzt werden? (z.B. nur ChatGPT Team, nicht kostenlose Version)
• Was darf eingegeben werden? (Keine Kundendaten, keine Verträge, keine Personaldaten)
• Wer entscheidet darüber? (IT-Leitung + Geschäftsführung + ggf. Datenschutzbeauftragter)
Sonst Risiko: Mitarbeiter nutzen "wilde" Tools ohne Freigabe (Schatten-IT) oder geben versehentlich vertrauliche Daten ein (DSGVO-Verstoß).</t>
  </si>
  <si>
    <r>
      <rPr>
        <b/>
        <i/>
        <sz val="12"/>
        <color rgb="FFD4A351"/>
        <rFont val="Cambria"/>
        <family val="1"/>
        <scheme val="major"/>
      </rPr>
      <t xml:space="preserve">Wissenschaftlich fundiert: Wie viel Zeit &amp; Geld spart KI wirklich?
</t>
    </r>
    <r>
      <rPr>
        <i/>
        <sz val="9"/>
        <color rgb="FFD4A351"/>
        <rFont val="Cambria"/>
        <family val="1"/>
        <scheme val="major"/>
      </rPr>
      <t xml:space="preserve">
</t>
    </r>
    <r>
      <rPr>
        <b/>
        <i/>
        <sz val="9"/>
        <color theme="1" tint="0.34998626667073579"/>
        <rFont val="Cambria"/>
        <family val="1"/>
        <scheme val="major"/>
      </rPr>
      <t xml:space="preserve">Basis: 7 wissenschaftliche Studien (MIT, Harvard, Stanford, McKinsey, GitHub). </t>
    </r>
    <r>
      <rPr>
        <i/>
        <sz val="9"/>
        <color theme="1" tint="0.34998626667073579"/>
        <rFont val="Cambria"/>
        <family val="1"/>
        <scheme val="major"/>
      </rPr>
      <t xml:space="preserve">
Konservative Werte – reale Produktivitätssteigerungen aus Peer-Review-Studien 2022-2024.</t>
    </r>
  </si>
  <si>
    <t>• Texte: 37% &gt; MIT (Noy &amp; Zhang, 2023)</t>
  </si>
  <si>
    <t>• Recherche: 25% &gt; Harvard/BCG (Dell'Acqua et al., 2023)</t>
  </si>
  <si>
    <t>• Support: 14% &gt; Stanford/MIT (Brynjolfsson et al., 2023)</t>
  </si>
  <si>
    <t>• Code: 55% &gt; GitHub/Microsoft (2022)</t>
  </si>
  <si>
    <t>• Marketing: 40% &gt; McKinsey (2023)</t>
  </si>
  <si>
    <t>• Protokolle: 70% &gt; Erfahrungswerte (Otter, Fireflies)</t>
  </si>
  <si>
    <t>BERECHNUNG:</t>
  </si>
  <si>
    <t>ENTSCHEIDUNGS-CHECKLISTE:</t>
  </si>
  <si>
    <t>Holistic Communication | holistic-communication.com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</si>
</sst>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0.0"/>
  </numFmts>
  <fonts count="27" x14ac:knownFonts="1">
    <font>
      <sz val="11"/>
      <color theme="1"/>
      <name val="Calibri"/>
      <family val="2"/>
      <charset val="1"/>
    </font>
    <font>
      <b/>
      <sz val="16"/>
      <color rgb="FFE9BB70"/>
      <name val="Kumbh Sans"/>
    </font>
    <font>
      <sz val="11"/>
      <color theme="1"/>
      <name val="Cambria"/>
      <family val="1"/>
      <scheme val="major"/>
    </font>
    <font>
      <sz val="11"/>
      <color rgb="FF3C3C3B"/>
      <name val="Cambria"/>
      <family val="1"/>
      <scheme val="major"/>
    </font>
    <font>
      <b/>
      <sz val="11"/>
      <color rgb="FF3C3C3B"/>
      <name val="Cambria"/>
      <family val="1"/>
      <scheme val="major"/>
    </font>
    <font>
      <i/>
      <sz val="9"/>
      <color rgb="FF666666"/>
      <name val="Cambria"/>
      <family val="1"/>
      <scheme val="major"/>
    </font>
    <font>
      <b/>
      <i/>
      <sz val="12"/>
      <color rgb="FFD4A351"/>
      <name val="Cambria"/>
      <family val="1"/>
      <scheme val="major"/>
    </font>
    <font>
      <i/>
      <sz val="9"/>
      <color rgb="FFD4A351"/>
      <name val="Cambria"/>
      <family val="1"/>
      <scheme val="major"/>
    </font>
    <font>
      <b/>
      <i/>
      <sz val="9"/>
      <color theme="1" tint="0.34998626667073579"/>
      <name val="Cambria"/>
      <family val="1"/>
      <scheme val="major"/>
    </font>
    <font>
      <i/>
      <sz val="9"/>
      <color theme="1" tint="0.34998626667073579"/>
      <name val="Cambria"/>
      <family val="1"/>
      <scheme val="major"/>
    </font>
    <font>
      <b/>
      <sz val="10"/>
      <color rgb="FF0000FF"/>
      <name val="Cambria"/>
      <family val="1"/>
      <scheme val="major"/>
    </font>
    <font>
      <sz val="10"/>
      <name val="Cambria"/>
      <family val="1"/>
      <scheme val="major"/>
    </font>
    <font>
      <b/>
      <sz val="11"/>
      <name val="Cambria"/>
      <family val="1"/>
      <scheme val="major"/>
    </font>
    <font>
      <b/>
      <i/>
      <sz val="9"/>
      <color rgb="FF0070C0"/>
      <name val="Cambria"/>
      <family val="1"/>
      <scheme val="major"/>
    </font>
    <font>
      <b/>
      <sz val="11"/>
      <color rgb="FF0000FF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0"/>
      <color rgb="FF3C3C3B"/>
      <name val="Cambria"/>
      <family val="1"/>
      <scheme val="major"/>
    </font>
    <font>
      <i/>
      <sz val="10"/>
      <color rgb="FF3C3C3B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b/>
      <sz val="9"/>
      <color rgb="FFFF0000"/>
      <name val="Cambria"/>
      <family val="1"/>
      <scheme val="major"/>
    </font>
    <font>
      <b/>
      <u/>
      <sz val="11"/>
      <color theme="0"/>
      <name val="Cambria"/>
      <family val="1"/>
      <scheme val="major"/>
    </font>
    <font>
      <b/>
      <u/>
      <sz val="11"/>
      <color rgb="FF3C3C3B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2"/>
      <color rgb="FFE9BB70"/>
      <name val="Cambria"/>
      <family val="1"/>
      <scheme val="major"/>
    </font>
    <font>
      <i/>
      <sz val="10"/>
      <color rgb="FFD4A351"/>
      <name val="Cambria"/>
      <family val="1"/>
      <scheme val="major"/>
    </font>
    <font>
      <sz val="12"/>
      <color rgb="FFE9BB70"/>
      <name val="Kumbh Sans"/>
    </font>
  </fonts>
  <fills count="13">
    <fill>
      <patternFill patternType="none"/>
    </fill>
    <fill>
      <patternFill patternType="gray125"/>
    </fill>
    <fill>
      <patternFill patternType="solid">
        <fgColor rgb="FFE6F2FF"/>
        <bgColor rgb="FFE6F9E6"/>
      </patternFill>
    </fill>
    <fill>
      <patternFill patternType="solid">
        <fgColor rgb="FFFFF9E6"/>
        <bgColor rgb="FFFFFFFF"/>
      </patternFill>
    </fill>
    <fill>
      <patternFill patternType="solid">
        <fgColor rgb="FFE6F9E6"/>
        <bgColor rgb="FFE6F2FF"/>
      </patternFill>
    </fill>
    <fill>
      <patternFill patternType="solid">
        <fgColor rgb="FFFFFF00"/>
        <bgColor rgb="FFFFFF00"/>
      </patternFill>
    </fill>
    <fill>
      <patternFill patternType="solid">
        <fgColor rgb="FFFFF9E6"/>
      </patternFill>
    </fill>
    <fill>
      <patternFill patternType="solid">
        <fgColor rgb="FF3C3C3B"/>
        <bgColor rgb="FF003366"/>
      </patternFill>
    </fill>
    <fill>
      <patternFill patternType="solid">
        <fgColor rgb="FF3C3C3B"/>
        <bgColor indexed="64"/>
      </patternFill>
    </fill>
    <fill>
      <patternFill patternType="solid">
        <fgColor rgb="FFE9BB70"/>
        <bgColor indexed="64"/>
      </patternFill>
    </fill>
    <fill>
      <patternFill patternType="solid">
        <fgColor theme="0" tint="-0.249977111117893"/>
        <bgColor rgb="FF003366"/>
      </patternFill>
    </fill>
    <fill>
      <patternFill patternType="solid">
        <fgColor rgb="FFD4A35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indent="2"/>
    </xf>
    <xf numFmtId="0" fontId="5" fillId="0" borderId="0" xfId="0" applyFont="1"/>
    <xf numFmtId="0" fontId="2" fillId="0" borderId="0" xfId="0" applyFont="1" applyAlignment="1">
      <alignment horizontal="left" indent="2"/>
    </xf>
    <xf numFmtId="0" fontId="13" fillId="0" borderId="0" xfId="0" applyFont="1" applyAlignment="1">
      <alignment horizontal="left" indent="2"/>
    </xf>
    <xf numFmtId="0" fontId="5" fillId="0" borderId="0" xfId="0" applyFont="1" applyAlignment="1">
      <alignment horizontal="left"/>
    </xf>
    <xf numFmtId="165" fontId="15" fillId="3" borderId="1" xfId="0" applyNumberFormat="1" applyFont="1" applyFill="1" applyBorder="1"/>
    <xf numFmtId="3" fontId="15" fillId="4" borderId="1" xfId="0" applyNumberFormat="1" applyFont="1" applyFill="1" applyBorder="1"/>
    <xf numFmtId="3" fontId="15" fillId="5" borderId="1" xfId="0" applyNumberFormat="1" applyFont="1" applyFill="1" applyBorder="1"/>
    <xf numFmtId="0" fontId="16" fillId="0" borderId="0" xfId="0" applyFont="1" applyAlignment="1">
      <alignment horizontal="left" indent="1"/>
    </xf>
    <xf numFmtId="164" fontId="15" fillId="4" borderId="1" xfId="0" applyNumberFormat="1" applyFont="1" applyFill="1" applyBorder="1"/>
    <xf numFmtId="164" fontId="15" fillId="0" borderId="0" xfId="0" applyNumberFormat="1" applyFont="1"/>
    <xf numFmtId="0" fontId="3" fillId="0" borderId="0" xfId="0" applyFont="1"/>
    <xf numFmtId="0" fontId="19" fillId="0" borderId="0" xfId="0" applyFont="1" applyAlignment="1">
      <alignment horizontal="left" indent="2"/>
    </xf>
    <xf numFmtId="0" fontId="18" fillId="0" borderId="0" xfId="0" applyFont="1" applyAlignment="1">
      <alignment horizontal="left" indent="18"/>
    </xf>
    <xf numFmtId="164" fontId="10" fillId="2" borderId="1" xfId="0" applyNumberFormat="1" applyFont="1" applyFill="1" applyBorder="1" applyProtection="1">
      <protection locked="0"/>
    </xf>
    <xf numFmtId="164" fontId="11" fillId="0" borderId="0" xfId="0" applyNumberFormat="1" applyFont="1" applyProtection="1">
      <protection locked="0"/>
    </xf>
    <xf numFmtId="164" fontId="12" fillId="4" borderId="1" xfId="0" applyNumberFormat="1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164" fontId="14" fillId="2" borderId="1" xfId="0" applyNumberFormat="1" applyFont="1" applyFill="1" applyBorder="1" applyProtection="1">
      <protection locked="0"/>
    </xf>
    <xf numFmtId="165" fontId="14" fillId="2" borderId="1" xfId="0" applyNumberFormat="1" applyFont="1" applyFill="1" applyBorder="1" applyProtection="1">
      <protection locked="0"/>
    </xf>
    <xf numFmtId="0" fontId="24" fillId="8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3" fillId="9" borderId="0" xfId="0" applyFont="1" applyFill="1" applyAlignment="1">
      <alignment horizontal="left" vertical="center"/>
    </xf>
    <xf numFmtId="0" fontId="21" fillId="11" borderId="0" xfId="0" applyFont="1" applyFill="1" applyAlignment="1">
      <alignment horizontal="left" vertical="center"/>
    </xf>
    <xf numFmtId="0" fontId="22" fillId="11" borderId="0" xfId="0" applyFont="1" applyFill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12" fillId="9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left"/>
    </xf>
    <xf numFmtId="0" fontId="3" fillId="12" borderId="0" xfId="0" applyFont="1" applyFill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0" fontId="20" fillId="6" borderId="0" xfId="0" applyFont="1" applyFill="1" applyAlignment="1">
      <alignment horizontal="left" vertical="center" wrapText="1" indent="2"/>
    </xf>
    <xf numFmtId="0" fontId="26" fillId="8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6F9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2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67E22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3C3B"/>
      <color rgb="FFD4A351"/>
      <color rgb="FFE9BB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abSelected="1" topLeftCell="A87" zoomScaleNormal="100" workbookViewId="0">
      <selection activeCell="A58" sqref="A58:D58"/>
    </sheetView>
  </sheetViews>
  <sheetFormatPr baseColWidth="10" defaultColWidth="8.7109375" defaultRowHeight="15" x14ac:dyDescent="0.25"/>
  <cols>
    <col min="1" max="1" width="47" customWidth="1"/>
    <col min="2" max="2" width="14.7109375" customWidth="1"/>
    <col min="3" max="3" width="15.140625" customWidth="1"/>
    <col min="4" max="4" width="29.7109375" customWidth="1"/>
    <col min="5" max="5" width="5.7109375" customWidth="1"/>
  </cols>
  <sheetData>
    <row r="1" spans="1:6" ht="30" customHeight="1" x14ac:dyDescent="0.25">
      <c r="A1" s="24" t="s">
        <v>0</v>
      </c>
      <c r="B1" s="24"/>
      <c r="C1" s="24"/>
      <c r="D1" s="24"/>
      <c r="E1" s="24"/>
    </row>
    <row r="2" spans="1:6" ht="15" customHeight="1" x14ac:dyDescent="0.25">
      <c r="A2" s="25" t="s">
        <v>72</v>
      </c>
      <c r="B2" s="25"/>
      <c r="C2" s="25"/>
      <c r="D2" s="25"/>
      <c r="E2" s="25"/>
      <c r="F2" s="1"/>
    </row>
    <row r="3" spans="1:6" x14ac:dyDescent="0.25">
      <c r="A3" s="25"/>
      <c r="B3" s="25"/>
      <c r="C3" s="25"/>
      <c r="D3" s="25"/>
      <c r="E3" s="25"/>
      <c r="F3" s="1"/>
    </row>
    <row r="4" spans="1:6" ht="30" customHeight="1" x14ac:dyDescent="0.25">
      <c r="A4" s="25"/>
      <c r="B4" s="25"/>
      <c r="C4" s="25"/>
      <c r="D4" s="25"/>
      <c r="E4" s="25"/>
      <c r="F4" s="1"/>
    </row>
    <row r="5" spans="1:6" x14ac:dyDescent="0.25">
      <c r="A5" s="1"/>
      <c r="B5" s="1"/>
      <c r="C5" s="1"/>
      <c r="D5" s="1"/>
      <c r="E5" s="1"/>
      <c r="F5" s="1"/>
    </row>
    <row r="6" spans="1:6" ht="15" customHeight="1" x14ac:dyDescent="0.25">
      <c r="A6" s="26" t="s">
        <v>1</v>
      </c>
      <c r="B6" s="26"/>
      <c r="C6" s="26"/>
      <c r="D6" s="1"/>
      <c r="E6" s="1"/>
      <c r="F6" s="1"/>
    </row>
    <row r="7" spans="1:6" ht="15" customHeight="1" x14ac:dyDescent="0.25">
      <c r="A7" s="1" t="s">
        <v>2</v>
      </c>
      <c r="B7" s="1"/>
      <c r="C7" s="16">
        <v>3500</v>
      </c>
      <c r="D7" s="2" t="s">
        <v>3</v>
      </c>
      <c r="E7" s="1"/>
      <c r="F7" s="1"/>
    </row>
    <row r="8" spans="1:6" ht="15" customHeight="1" x14ac:dyDescent="0.25">
      <c r="A8" s="1" t="s">
        <v>4</v>
      </c>
      <c r="B8" s="1"/>
      <c r="C8" s="17">
        <f>C7*0.22</f>
        <v>770</v>
      </c>
      <c r="D8" s="2" t="s">
        <v>5</v>
      </c>
      <c r="E8" s="1"/>
      <c r="F8" s="1"/>
    </row>
    <row r="9" spans="1:6" ht="15" customHeight="1" x14ac:dyDescent="0.25">
      <c r="A9" s="3" t="s">
        <v>6</v>
      </c>
      <c r="B9" s="1"/>
      <c r="C9" s="17">
        <f>C7+C8</f>
        <v>4270</v>
      </c>
      <c r="D9" s="4"/>
      <c r="E9" s="1"/>
      <c r="F9" s="1"/>
    </row>
    <row r="10" spans="1:6" ht="15" customHeight="1" x14ac:dyDescent="0.25">
      <c r="A10" s="1" t="s">
        <v>7</v>
      </c>
      <c r="B10" s="1"/>
      <c r="C10" s="18">
        <f>C9/160</f>
        <v>26.6875</v>
      </c>
      <c r="D10" s="5" t="s">
        <v>8</v>
      </c>
      <c r="E10" s="1"/>
      <c r="F10" s="1"/>
    </row>
    <row r="11" spans="1:6" x14ac:dyDescent="0.25">
      <c r="A11" s="1"/>
      <c r="B11" s="1"/>
      <c r="C11" s="1"/>
      <c r="D11" s="4"/>
      <c r="E11" s="1"/>
      <c r="F11" s="1"/>
    </row>
    <row r="12" spans="1:6" x14ac:dyDescent="0.25">
      <c r="A12" s="1"/>
      <c r="B12" s="1"/>
      <c r="C12" s="1"/>
      <c r="D12" s="4"/>
      <c r="E12" s="1"/>
      <c r="F12" s="1"/>
    </row>
    <row r="13" spans="1:6" ht="15" customHeight="1" x14ac:dyDescent="0.25">
      <c r="A13" s="26" t="s">
        <v>9</v>
      </c>
      <c r="B13" s="26"/>
      <c r="C13" s="26"/>
      <c r="D13" s="4"/>
      <c r="E13" s="1"/>
      <c r="F13" s="1"/>
    </row>
    <row r="14" spans="1:6" ht="15" customHeight="1" x14ac:dyDescent="0.25">
      <c r="A14" s="1" t="s">
        <v>10</v>
      </c>
      <c r="B14" s="1"/>
      <c r="C14" s="19">
        <v>5</v>
      </c>
      <c r="D14" s="4"/>
      <c r="E14" s="1"/>
      <c r="F14" s="1"/>
    </row>
    <row r="15" spans="1:6" ht="15" customHeight="1" x14ac:dyDescent="0.25">
      <c r="A15" s="1" t="s">
        <v>11</v>
      </c>
      <c r="B15" s="1"/>
      <c r="C15" s="20">
        <f>C10</f>
        <v>26.6875</v>
      </c>
      <c r="D15" s="2" t="s">
        <v>12</v>
      </c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ht="15" customHeight="1" x14ac:dyDescent="0.25">
      <c r="A18" s="26" t="s">
        <v>13</v>
      </c>
      <c r="B18" s="26"/>
      <c r="C18" s="26"/>
      <c r="D18" s="1"/>
      <c r="E18" s="1"/>
      <c r="F18" s="1"/>
    </row>
    <row r="19" spans="1:6" ht="15" customHeight="1" x14ac:dyDescent="0.25">
      <c r="A19" s="1" t="s">
        <v>14</v>
      </c>
      <c r="B19" s="1"/>
      <c r="C19" s="21">
        <v>8</v>
      </c>
      <c r="D19" s="6" t="s">
        <v>15</v>
      </c>
      <c r="E19" s="1"/>
      <c r="F19" s="1"/>
    </row>
    <row r="20" spans="1:6" ht="15" customHeight="1" x14ac:dyDescent="0.25">
      <c r="A20" s="1" t="s">
        <v>16</v>
      </c>
      <c r="B20" s="1"/>
      <c r="C20" s="21">
        <v>5</v>
      </c>
      <c r="D20" s="6" t="s">
        <v>15</v>
      </c>
      <c r="E20" s="1"/>
      <c r="F20" s="1"/>
    </row>
    <row r="21" spans="1:6" ht="15" customHeight="1" x14ac:dyDescent="0.25">
      <c r="A21" s="1" t="s">
        <v>17</v>
      </c>
      <c r="B21" s="1"/>
      <c r="C21" s="21">
        <v>0</v>
      </c>
      <c r="D21" s="6" t="s">
        <v>15</v>
      </c>
      <c r="E21" s="1"/>
      <c r="F21" s="1"/>
    </row>
    <row r="22" spans="1:6" ht="15" customHeight="1" x14ac:dyDescent="0.25">
      <c r="A22" s="1" t="s">
        <v>18</v>
      </c>
      <c r="B22" s="1"/>
      <c r="C22" s="21">
        <v>3</v>
      </c>
      <c r="D22" s="6" t="s">
        <v>15</v>
      </c>
      <c r="E22" s="1"/>
      <c r="F22" s="1"/>
    </row>
    <row r="23" spans="1:6" ht="15" customHeight="1" x14ac:dyDescent="0.25">
      <c r="A23" s="1" t="s">
        <v>19</v>
      </c>
      <c r="B23" s="1"/>
      <c r="C23" s="21">
        <v>0</v>
      </c>
      <c r="D23" s="6" t="s">
        <v>15</v>
      </c>
      <c r="E23" s="1"/>
      <c r="F23" s="1"/>
    </row>
    <row r="24" spans="1:6" ht="15" customHeight="1" x14ac:dyDescent="0.25">
      <c r="A24" s="1" t="s">
        <v>20</v>
      </c>
      <c r="B24" s="1"/>
      <c r="C24" s="21">
        <v>0</v>
      </c>
      <c r="D24" s="6" t="s">
        <v>15</v>
      </c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ht="18.75" customHeight="1" x14ac:dyDescent="0.25">
      <c r="A27" s="27" t="s">
        <v>79</v>
      </c>
      <c r="B27" s="27"/>
      <c r="C27" s="27"/>
      <c r="D27" s="1"/>
      <c r="E27" s="1"/>
      <c r="F27" s="1"/>
    </row>
    <row r="28" spans="1:6" ht="15" customHeight="1" x14ac:dyDescent="0.25">
      <c r="A28" s="1" t="s">
        <v>21</v>
      </c>
      <c r="B28" s="1"/>
      <c r="C28" s="7">
        <f>(C19*0.37)+(C20*0.25)+(C21*0.14)+(C22*0.7)+(C23*0.55)+(C24*0.4)</f>
        <v>6.31</v>
      </c>
      <c r="D28" s="1"/>
      <c r="E28" s="1"/>
      <c r="F28" s="1"/>
    </row>
    <row r="29" spans="1:6" ht="15" customHeight="1" x14ac:dyDescent="0.25">
      <c r="A29" s="1" t="s">
        <v>22</v>
      </c>
      <c r="B29" s="1"/>
      <c r="C29" s="8">
        <f>C28*52</f>
        <v>328.12</v>
      </c>
      <c r="D29" s="1"/>
      <c r="E29" s="1"/>
      <c r="F29" s="1"/>
    </row>
    <row r="30" spans="1:6" ht="15.75" customHeight="1" x14ac:dyDescent="0.25">
      <c r="A30" s="1" t="s">
        <v>23</v>
      </c>
      <c r="B30" s="1"/>
      <c r="C30" s="8">
        <f>C29*C14</f>
        <v>1640.6</v>
      </c>
      <c r="D30" s="1"/>
      <c r="E30" s="1"/>
      <c r="F30" s="1"/>
    </row>
    <row r="31" spans="1:6" ht="15.75" customHeight="1" x14ac:dyDescent="0.25">
      <c r="A31" s="1" t="s">
        <v>24</v>
      </c>
      <c r="B31" s="1"/>
      <c r="C31" s="9">
        <f>ROUND(C30/8,0)</f>
        <v>205</v>
      </c>
      <c r="D31" s="10" t="s">
        <v>25</v>
      </c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ht="20.25" customHeight="1" x14ac:dyDescent="0.25">
      <c r="A34" s="28" t="s">
        <v>26</v>
      </c>
      <c r="B34" s="28"/>
      <c r="C34" s="28"/>
      <c r="D34" s="1"/>
      <c r="E34" s="1"/>
      <c r="F34" s="1"/>
    </row>
    <row r="35" spans="1:6" ht="19.5" customHeight="1" x14ac:dyDescent="0.25">
      <c r="A35" s="1" t="s">
        <v>27</v>
      </c>
      <c r="B35" s="1"/>
      <c r="C35" s="11">
        <f>C30*C15</f>
        <v>43783.512499999997</v>
      </c>
      <c r="D35" s="1"/>
      <c r="E35" s="1"/>
      <c r="F35" s="1"/>
    </row>
    <row r="36" spans="1:6" ht="15" customHeight="1" x14ac:dyDescent="0.25">
      <c r="A36" s="1" t="s">
        <v>28</v>
      </c>
      <c r="B36" s="1"/>
      <c r="C36" s="12">
        <f>C35/C14</f>
        <v>8756.7024999999994</v>
      </c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ht="24" customHeight="1" x14ac:dyDescent="0.25">
      <c r="A39" s="30" t="str">
        <f>IF(C30&lt;200,"✅ Moderates Potenzial: "&amp;TEXT(C31,"0")&amp;" Arbeitstage/Jahr. Lohnt sich bei gezieltem Einsatz.",IF(C30&lt;500,"🟢 HOHES Potenzial: "&amp;TEXT(C31,"0")&amp;" Arbeitstage! KI-Einführung empfohlen.","🚀 ENORMES Potenzial: "&amp;TEXT(C31,"0")&amp;" Arbeitstage = "&amp;TEXT(C31/220,"0.0")&amp;" Vollzeit-Stellen!"))</f>
        <v>🚀 ENORMES Potenzial: 205 Arbeitstage = 01 Vollzeit-Stellen!</v>
      </c>
      <c r="B39" s="30"/>
      <c r="C39" s="30"/>
      <c r="D39" s="30"/>
      <c r="E39" s="30"/>
      <c r="F39" s="13"/>
    </row>
    <row r="40" spans="1:6" ht="21" customHeight="1" x14ac:dyDescent="0.25">
      <c r="A40" s="30"/>
      <c r="B40" s="30"/>
      <c r="C40" s="30"/>
      <c r="D40" s="30"/>
      <c r="E40" s="30"/>
      <c r="F40" s="13"/>
    </row>
    <row r="41" spans="1:6" ht="19.5" customHeight="1" x14ac:dyDescent="0.25">
      <c r="A41" s="29" t="s">
        <v>29</v>
      </c>
      <c r="B41" s="29"/>
      <c r="C41" s="29"/>
      <c r="D41" s="29"/>
      <c r="E41" s="29"/>
      <c r="F41" s="13"/>
    </row>
    <row r="42" spans="1:6" ht="15" customHeight="1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ht="15" customHeight="1" x14ac:dyDescent="0.25">
      <c r="A45" s="31" t="s">
        <v>30</v>
      </c>
      <c r="B45" s="31"/>
      <c r="C45" s="31"/>
      <c r="D45" s="31"/>
      <c r="E45" s="1"/>
      <c r="F45" s="1"/>
    </row>
    <row r="46" spans="1:6" ht="15" customHeight="1" x14ac:dyDescent="0.25">
      <c r="A46" s="14" t="s">
        <v>73</v>
      </c>
      <c r="B46" s="3" t="s">
        <v>31</v>
      </c>
      <c r="D46" s="1"/>
      <c r="E46" s="1"/>
      <c r="F46" s="1"/>
    </row>
    <row r="47" spans="1:6" ht="15" customHeight="1" x14ac:dyDescent="0.25">
      <c r="A47" s="14" t="s">
        <v>74</v>
      </c>
      <c r="B47" s="3" t="s">
        <v>32</v>
      </c>
      <c r="D47" s="1"/>
      <c r="E47" s="1"/>
      <c r="F47" s="1"/>
    </row>
    <row r="48" spans="1:6" ht="15" customHeight="1" x14ac:dyDescent="0.25">
      <c r="A48" s="14" t="s">
        <v>75</v>
      </c>
      <c r="B48" s="3" t="s">
        <v>33</v>
      </c>
      <c r="D48" s="1"/>
      <c r="E48" s="1"/>
      <c r="F48" s="1"/>
    </row>
    <row r="49" spans="1:6" ht="15" customHeight="1" x14ac:dyDescent="0.25">
      <c r="A49" s="14" t="s">
        <v>76</v>
      </c>
      <c r="B49" s="3" t="s">
        <v>34</v>
      </c>
      <c r="D49" s="1"/>
      <c r="E49" s="1"/>
      <c r="F49" s="1"/>
    </row>
    <row r="50" spans="1:6" ht="15" customHeight="1" x14ac:dyDescent="0.25">
      <c r="A50" s="14" t="s">
        <v>77</v>
      </c>
      <c r="B50" s="3" t="s">
        <v>35</v>
      </c>
      <c r="D50" s="1"/>
      <c r="E50" s="1"/>
      <c r="F50" s="1"/>
    </row>
    <row r="51" spans="1:6" ht="15" customHeight="1" x14ac:dyDescent="0.25">
      <c r="A51" s="14" t="s">
        <v>78</v>
      </c>
      <c r="B51" s="3" t="s">
        <v>36</v>
      </c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ht="24" customHeight="1" x14ac:dyDescent="0.25">
      <c r="A55" s="22" t="s">
        <v>37</v>
      </c>
      <c r="B55" s="22"/>
      <c r="C55" s="22"/>
      <c r="D55" s="22"/>
      <c r="E55" s="22"/>
      <c r="F55" s="1"/>
    </row>
    <row r="56" spans="1:6" ht="24.75" customHeight="1" x14ac:dyDescent="0.25">
      <c r="A56" s="33" t="s">
        <v>38</v>
      </c>
      <c r="B56" s="33"/>
      <c r="C56" s="33"/>
      <c r="D56" s="33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ht="27.75" customHeight="1" x14ac:dyDescent="0.25">
      <c r="A58" s="37" t="s">
        <v>80</v>
      </c>
      <c r="B58" s="37"/>
      <c r="C58" s="37"/>
      <c r="D58" s="37"/>
      <c r="E58" s="1"/>
      <c r="F58" s="1"/>
    </row>
    <row r="59" spans="1:6" x14ac:dyDescent="0.25">
      <c r="A59" s="32" t="s">
        <v>39</v>
      </c>
      <c r="B59" s="32"/>
      <c r="C59" s="32"/>
      <c r="D59" s="1"/>
      <c r="E59" s="1"/>
      <c r="F59" s="1"/>
    </row>
    <row r="60" spans="1:6" ht="24.95" customHeight="1" x14ac:dyDescent="0.25">
      <c r="A60" s="23" t="s">
        <v>40</v>
      </c>
      <c r="B60" s="23"/>
      <c r="C60" s="23"/>
      <c r="D60" s="1"/>
      <c r="E60" s="1"/>
      <c r="F60" s="1"/>
    </row>
    <row r="61" spans="1:6" ht="24.95" customHeight="1" x14ac:dyDescent="0.25">
      <c r="A61" s="23" t="s">
        <v>41</v>
      </c>
      <c r="B61" s="23"/>
      <c r="C61" s="23"/>
      <c r="D61" s="1"/>
      <c r="E61" s="1"/>
      <c r="F61" s="1"/>
    </row>
    <row r="62" spans="1:6" ht="24.95" customHeight="1" x14ac:dyDescent="0.25">
      <c r="A62" s="23" t="s">
        <v>42</v>
      </c>
      <c r="B62" s="23"/>
      <c r="C62" s="23"/>
      <c r="D62" s="1"/>
      <c r="E62" s="1"/>
      <c r="F62" s="1"/>
    </row>
    <row r="63" spans="1:6" ht="24.95" customHeight="1" x14ac:dyDescent="0.25">
      <c r="A63" s="23" t="s">
        <v>43</v>
      </c>
      <c r="B63" s="23"/>
      <c r="C63" s="23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32" t="s">
        <v>44</v>
      </c>
      <c r="B65" s="32"/>
      <c r="C65" s="32"/>
      <c r="D65" s="1"/>
      <c r="E65" s="1"/>
      <c r="F65" s="1"/>
    </row>
    <row r="66" spans="1:6" ht="24.95" customHeight="1" x14ac:dyDescent="0.25">
      <c r="A66" s="23" t="s">
        <v>45</v>
      </c>
      <c r="B66" s="23"/>
      <c r="C66" s="23"/>
      <c r="D66" s="1"/>
      <c r="E66" s="1"/>
      <c r="F66" s="1"/>
    </row>
    <row r="67" spans="1:6" ht="24.95" customHeight="1" x14ac:dyDescent="0.25">
      <c r="A67" s="23" t="s">
        <v>46</v>
      </c>
      <c r="B67" s="23"/>
      <c r="C67" s="23"/>
      <c r="D67" s="1"/>
      <c r="E67" s="1"/>
      <c r="F67" s="1"/>
    </row>
    <row r="68" spans="1:6" ht="24.95" customHeight="1" x14ac:dyDescent="0.25">
      <c r="A68" s="23" t="s">
        <v>47</v>
      </c>
      <c r="B68" s="23"/>
      <c r="C68" s="23"/>
      <c r="D68" s="1"/>
      <c r="E68" s="1"/>
      <c r="F68" s="1"/>
    </row>
    <row r="69" spans="1:6" ht="24.95" customHeight="1" x14ac:dyDescent="0.25">
      <c r="A69" s="23" t="s">
        <v>48</v>
      </c>
      <c r="B69" s="23"/>
      <c r="C69" s="23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32" t="s">
        <v>49</v>
      </c>
      <c r="B71" s="32"/>
      <c r="C71" s="32"/>
      <c r="D71" s="1"/>
      <c r="E71" s="1"/>
      <c r="F71" s="1"/>
    </row>
    <row r="72" spans="1:6" ht="24.95" customHeight="1" x14ac:dyDescent="0.25">
      <c r="A72" s="23" t="s">
        <v>50</v>
      </c>
      <c r="B72" s="23"/>
      <c r="C72" s="23"/>
      <c r="D72" s="1"/>
      <c r="E72" s="1"/>
      <c r="F72" s="1"/>
    </row>
    <row r="73" spans="1:6" ht="24.95" customHeight="1" x14ac:dyDescent="0.25">
      <c r="A73" s="23" t="s">
        <v>51</v>
      </c>
      <c r="B73" s="23"/>
      <c r="C73" s="23"/>
      <c r="D73" s="1"/>
      <c r="E73" s="1"/>
      <c r="F73" s="1"/>
    </row>
    <row r="74" spans="1:6" ht="24.95" customHeight="1" x14ac:dyDescent="0.25">
      <c r="A74" s="23" t="s">
        <v>52</v>
      </c>
      <c r="B74" s="23"/>
      <c r="C74" s="23"/>
      <c r="D74" s="1"/>
      <c r="E74" s="1"/>
      <c r="F74" s="1"/>
    </row>
    <row r="75" spans="1:6" ht="24.95" customHeight="1" x14ac:dyDescent="0.25">
      <c r="A75" s="23" t="s">
        <v>53</v>
      </c>
      <c r="B75" s="23"/>
      <c r="C75" s="23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32" t="s">
        <v>54</v>
      </c>
      <c r="B77" s="32"/>
      <c r="C77" s="32"/>
      <c r="D77" s="1"/>
      <c r="E77" s="1"/>
      <c r="F77" s="1"/>
    </row>
    <row r="78" spans="1:6" ht="24.95" customHeight="1" x14ac:dyDescent="0.25">
      <c r="A78" s="23" t="s">
        <v>55</v>
      </c>
      <c r="B78" s="23"/>
      <c r="C78" s="23"/>
      <c r="D78" s="1"/>
      <c r="E78" s="1"/>
      <c r="F78" s="1"/>
    </row>
    <row r="79" spans="1:6" ht="24.95" customHeight="1" x14ac:dyDescent="0.25">
      <c r="A79" s="23" t="s">
        <v>56</v>
      </c>
      <c r="B79" s="23"/>
      <c r="C79" s="23"/>
      <c r="D79" s="1"/>
      <c r="E79" s="1"/>
      <c r="F79" s="1"/>
    </row>
    <row r="80" spans="1:6" ht="24.95" customHeight="1" x14ac:dyDescent="0.25">
      <c r="A80" s="23" t="s">
        <v>57</v>
      </c>
      <c r="B80" s="23"/>
      <c r="C80" s="23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32" t="s">
        <v>58</v>
      </c>
      <c r="B82" s="32"/>
      <c r="C82" s="32"/>
      <c r="D82" s="1"/>
      <c r="E82" s="1"/>
      <c r="F82" s="1"/>
    </row>
    <row r="83" spans="1:6" ht="24.95" customHeight="1" x14ac:dyDescent="0.25">
      <c r="A83" s="23" t="s">
        <v>59</v>
      </c>
      <c r="B83" s="23"/>
      <c r="C83" s="23"/>
      <c r="D83" s="1"/>
      <c r="E83" s="1"/>
      <c r="F83" s="1"/>
    </row>
    <row r="84" spans="1:6" ht="24.95" customHeight="1" x14ac:dyDescent="0.25">
      <c r="A84" s="23" t="s">
        <v>60</v>
      </c>
      <c r="B84" s="23"/>
      <c r="C84" s="23"/>
      <c r="D84" s="1"/>
      <c r="E84" s="1"/>
      <c r="F84" s="1"/>
    </row>
    <row r="85" spans="1:6" ht="24.95" customHeight="1" x14ac:dyDescent="0.25">
      <c r="A85" s="23" t="s">
        <v>61</v>
      </c>
      <c r="B85" s="23"/>
      <c r="C85" s="23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ht="26.25" customHeight="1" x14ac:dyDescent="0.25">
      <c r="A87" s="37" t="s">
        <v>62</v>
      </c>
      <c r="B87" s="37"/>
      <c r="C87" s="37"/>
      <c r="D87" s="37"/>
      <c r="E87" s="1"/>
      <c r="F87" s="1"/>
    </row>
    <row r="88" spans="1:6" ht="22.5" customHeight="1" x14ac:dyDescent="0.25">
      <c r="A88" s="15" t="s">
        <v>63</v>
      </c>
      <c r="B88" s="34" t="s">
        <v>64</v>
      </c>
      <c r="C88" s="34"/>
      <c r="D88" s="34"/>
      <c r="E88" s="1"/>
      <c r="F88" s="1"/>
    </row>
    <row r="89" spans="1:6" ht="22.5" customHeight="1" x14ac:dyDescent="0.25">
      <c r="A89" s="15" t="s">
        <v>65</v>
      </c>
      <c r="B89" s="34" t="s">
        <v>66</v>
      </c>
      <c r="C89" s="34"/>
      <c r="D89" s="34"/>
      <c r="E89" s="1"/>
      <c r="F89" s="1"/>
    </row>
    <row r="90" spans="1:6" ht="22.5" customHeight="1" x14ac:dyDescent="0.25">
      <c r="A90" s="15" t="s">
        <v>67</v>
      </c>
      <c r="B90" s="34" t="s">
        <v>68</v>
      </c>
      <c r="C90" s="34"/>
      <c r="D90" s="34"/>
      <c r="E90" s="1"/>
      <c r="F90" s="1"/>
    </row>
    <row r="91" spans="1:6" ht="22.5" customHeight="1" x14ac:dyDescent="0.25">
      <c r="A91" s="15" t="s">
        <v>69</v>
      </c>
      <c r="B91" s="34" t="s">
        <v>70</v>
      </c>
      <c r="C91" s="34"/>
      <c r="D91" s="34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ht="102" customHeight="1" x14ac:dyDescent="0.25">
      <c r="A93" s="35" t="s">
        <v>71</v>
      </c>
      <c r="B93" s="35"/>
      <c r="C93" s="35"/>
      <c r="D93" s="35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ht="15" customHeight="1" x14ac:dyDescent="0.25">
      <c r="A95" s="36" t="s">
        <v>81</v>
      </c>
      <c r="B95" s="36"/>
      <c r="C95" s="36"/>
      <c r="D95" s="36"/>
      <c r="E95" s="36"/>
    </row>
    <row r="96" spans="1:6" ht="15" customHeight="1" x14ac:dyDescent="0.25">
      <c r="A96" s="36"/>
      <c r="B96" s="36"/>
      <c r="C96" s="36"/>
      <c r="D96" s="36"/>
      <c r="E96" s="36"/>
    </row>
  </sheetData>
  <sheetProtection sheet="1" objects="1" scenarios="1"/>
  <mergeCells count="43">
    <mergeCell ref="B90:D90"/>
    <mergeCell ref="B91:D91"/>
    <mergeCell ref="A93:D93"/>
    <mergeCell ref="A95:E96"/>
    <mergeCell ref="A58:D58"/>
    <mergeCell ref="A87:D87"/>
    <mergeCell ref="B88:D88"/>
    <mergeCell ref="B89:D89"/>
    <mergeCell ref="A80:C80"/>
    <mergeCell ref="A83:C83"/>
    <mergeCell ref="A84:C84"/>
    <mergeCell ref="A85:C85"/>
    <mergeCell ref="A65:C65"/>
    <mergeCell ref="A71:C71"/>
    <mergeCell ref="A77:C77"/>
    <mergeCell ref="A82:C82"/>
    <mergeCell ref="A73:C73"/>
    <mergeCell ref="A74:C74"/>
    <mergeCell ref="A75:C75"/>
    <mergeCell ref="A78:C78"/>
    <mergeCell ref="A79:C79"/>
    <mergeCell ref="A66:C66"/>
    <mergeCell ref="A67:C67"/>
    <mergeCell ref="A68:C68"/>
    <mergeCell ref="A69:C69"/>
    <mergeCell ref="A72:C72"/>
    <mergeCell ref="A27:C27"/>
    <mergeCell ref="A34:C34"/>
    <mergeCell ref="A41:E41"/>
    <mergeCell ref="A39:E40"/>
    <mergeCell ref="A45:D45"/>
    <mergeCell ref="A1:E1"/>
    <mergeCell ref="A2:E4"/>
    <mergeCell ref="A6:C6"/>
    <mergeCell ref="A13:C13"/>
    <mergeCell ref="A18:C18"/>
    <mergeCell ref="A55:E55"/>
    <mergeCell ref="A60:C60"/>
    <mergeCell ref="A61:C61"/>
    <mergeCell ref="A62:C62"/>
    <mergeCell ref="A63:C63"/>
    <mergeCell ref="A59:C59"/>
    <mergeCell ref="A56:D5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KI-Effizienz-Kalkulator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Eva Wohlmann</cp:lastModifiedBy>
  <cp:revision>0</cp:revision>
  <dcterms:created xsi:type="dcterms:W3CDTF">2026-03-17T12:52:01Z</dcterms:created>
  <dcterms:modified xsi:type="dcterms:W3CDTF">2026-03-17T14:05:40Z</dcterms:modified>
  <dc:language>en-US</dc:language>
</cp:coreProperties>
</file>