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ypas\Downloads\"/>
    </mc:Choice>
  </mc:AlternateContent>
  <xr:revisionPtr revIDLastSave="0" documentId="13_ncr:1_{D9238328-3EC1-4371-82EB-88A3C1B5D6A9}" xr6:coauthVersionLast="47" xr6:coauthVersionMax="47" xr10:uidLastSave="{00000000-0000-0000-0000-000000000000}"/>
  <bookViews>
    <workbookView xWindow="29250" yWindow="1095" windowWidth="26745" windowHeight="13800" tabRatio="500" xr2:uid="{00000000-000D-0000-FFFF-FFFF00000000}"/>
  </bookViews>
  <sheets>
    <sheet name="Feature-Priorisierung" sheetId="1" r:id="rId1"/>
    <sheet name="Kano-Modell Info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G24" i="1"/>
  <c r="H24" i="1" s="1"/>
  <c r="F24" i="1"/>
  <c r="G23" i="1"/>
  <c r="H23" i="1" s="1"/>
  <c r="F23" i="1"/>
  <c r="G22" i="1"/>
  <c r="H22" i="1" s="1"/>
  <c r="F22" i="1"/>
  <c r="G21" i="1"/>
  <c r="H21" i="1" s="1"/>
  <c r="F21" i="1"/>
  <c r="G20" i="1"/>
  <c r="H20" i="1" s="1"/>
  <c r="F20" i="1"/>
  <c r="G19" i="1"/>
  <c r="H19" i="1" s="1"/>
  <c r="F19" i="1"/>
  <c r="G18" i="1"/>
  <c r="H18" i="1" s="1"/>
  <c r="F18" i="1"/>
  <c r="G17" i="1"/>
  <c r="H17" i="1" s="1"/>
  <c r="F17" i="1"/>
  <c r="G16" i="1"/>
  <c r="H16" i="1" s="1"/>
  <c r="F16" i="1"/>
  <c r="G15" i="1"/>
  <c r="H15" i="1" s="1"/>
  <c r="F15" i="1"/>
  <c r="G14" i="1"/>
  <c r="H14" i="1" s="1"/>
  <c r="F14" i="1"/>
  <c r="G13" i="1"/>
  <c r="H13" i="1" s="1"/>
  <c r="F13" i="1"/>
  <c r="G12" i="1"/>
  <c r="H12" i="1" s="1"/>
  <c r="F12" i="1"/>
  <c r="G11" i="1"/>
  <c r="H11" i="1" s="1"/>
  <c r="F11" i="1"/>
  <c r="G10" i="1"/>
  <c r="H10" i="1" s="1"/>
  <c r="F10" i="1"/>
  <c r="C29" i="1" s="1"/>
  <c r="G9" i="1"/>
  <c r="H9" i="1" s="1"/>
  <c r="F9" i="1"/>
  <c r="G8" i="1"/>
  <c r="F8" i="1"/>
  <c r="E34" i="1" l="1"/>
  <c r="E33" i="1"/>
  <c r="C34" i="1"/>
  <c r="C35" i="1"/>
  <c r="C30" i="1"/>
  <c r="E35" i="1"/>
  <c r="C33" i="1"/>
  <c r="H8" i="1"/>
</calcChain>
</file>

<file path=xl/sharedStrings.xml><?xml version="1.0" encoding="utf-8"?>
<sst xmlns="http://schemas.openxmlformats.org/spreadsheetml/2006/main" count="40" uniqueCount="39">
  <si>
    <t>FEATURE-PRIORISIERUNGS-MATRIX</t>
  </si>
  <si>
    <t>Welche Features bringen wirklich Kundenwert? (basierend auf Kano-Modell)</t>
  </si>
  <si>
    <t>Anleitung: Bewerten Sie Ihre Features in den BLAUEN Feldern. Die Matrix zeigt automatisch die Priorität.</t>
  </si>
  <si>
    <t>Feature-Name</t>
  </si>
  <si>
    <t>Kundenzufriedenheit
WENN vorhanden
(1-5)</t>
  </si>
  <si>
    <t>Kundenunzufriedenheit
WENN fehlend
(1-5)</t>
  </si>
  <si>
    <t>Entwicklungs-
aufwand
(1-5)</t>
  </si>
  <si>
    <t>Nutzungsrate
% der Kunden
(0-100%)</t>
  </si>
  <si>
    <t>Kano-Kategorie</t>
  </si>
  <si>
    <t>Prioritäts-Score</t>
  </si>
  <si>
    <t>Empfehlung</t>
  </si>
  <si>
    <t>API-Integration</t>
  </si>
  <si>
    <t>Dark Mode</t>
  </si>
  <si>
    <t>Automatisches Backup</t>
  </si>
  <si>
    <t>Mobile App</t>
  </si>
  <si>
    <t>Custom Reports</t>
  </si>
  <si>
    <t>Two-Factor Auth</t>
  </si>
  <si>
    <t>Excel Export</t>
  </si>
  <si>
    <t>ZUSAMMENFASSUNG:</t>
  </si>
  <si>
    <t>Anzahl Must-Have Features:</t>
  </si>
  <si>
    <t>Anzahl Performance Features:</t>
  </si>
  <si>
    <t>Anzahl Delighter Features:</t>
  </si>
  <si>
    <t>Top-3-Features nach Priorität:</t>
  </si>
  <si>
    <t>1. Höchste Priorität:</t>
  </si>
  <si>
    <t>2. Zweithöchste:</t>
  </si>
  <si>
    <t>3. Dritthöchste:</t>
  </si>
  <si>
    <t>WAS IST DAS KANO-MODELL?</t>
  </si>
  <si>
    <t>Das Kano-Modell hilft zu verstehen, welche Features Kunden wirklich wichtig sind:</t>
  </si>
  <si>
    <t>🔴 MUST-HAVE FEATURES (Basismerkmale)</t>
  </si>
  <si>
    <t>Diese Features werden vom Kunden ERWARTET. Wenn sie fehlen, ist der Kunde sehr unzufrieden. 
Wenn sie vorhanden sind, führt das nicht zu besonderer Zufriedenheit – sie sind einfach selbstverständlich.
BEISPIELE:
• Backup-Funktion in einer Cloud-Speicher-Lösung
• Passwort-Schutz in einer Business-App
• Grundlegende Suchfunktion
STRATEGIE: Diese Features MÜSSEN entwickelt werden, aber investieren Sie nicht zu viel – sie sind Hygienefaktoren.</t>
  </si>
  <si>
    <t>🟡 PERFORMANCE FEATURES (Leistungsmerkmale)</t>
  </si>
  <si>
    <t>Je besser diese Features sind, desto zufriedener ist der Kunde. Es gibt eine lineare Beziehung 
zwischen Qualität und Zufriedenheit.
BEISPIELE:
• Geschwindigkeit einer Anwendung
• Anzahl verfügbarer Integrationen
• Qualität des Supports
STRATEGIE: Hier lohnt sich kontinuierliche Verbesserung – jede Optimierung zahlt sich aus.</t>
  </si>
  <si>
    <t>🟢 DELIGHTER FEATURES (Begeisterungsmerkmale)</t>
  </si>
  <si>
    <t>Diese Features erwartet der Kunde NICHT – aber wenn sie da sind, ist er begeistert. 
Wenn sie fehlen, gibt es keine Unzufriedenheit, weil sie nicht erwartet wurden.
BEISPIELE:
• KI-gestützte Vorschläge, die wirklich helfen
• Easter Eggs oder überraschende UX-Details
• Kostenlose Premium-Features für Early Adopters
STRATEGIE: Diese Features schaffen Differenzierung und Word-of-Mouth – aber nur, wenn Basis-Features stimmen.</t>
  </si>
  <si>
    <t>WIE NUTZEN SIE DIE MATRIX?</t>
  </si>
  <si>
    <t>Holistic Communication | holistic-communication.com</t>
  </si>
  <si>
    <t>Skala: 1 = niedrig, 5 = hoch</t>
  </si>
  <si>
    <t xml:space="preserve">
1. Listen Sie alle geplanten oder vorhandenen Features auf
2. Bewerten Sie für jedes Feature:
   • Zufriedenheit WENN vorhanden (1-5): Wie glücklich macht es Kunden?
   • Unzufriedenheit WENN fehlend (1-5): Wie sehr fehlt es Kunden?
   • Entwicklungsaufwand (1-5): Wie teuer/aufwendig ist es?
   • Nutzungsrate (0-100%): Wie viele Kunden würden es nutzen?
3. Die Matrix berechnet automatisch:
   • Kano-Kategorie (Must-Have / Performance / Delighter)
   • Prioritäts-Score (höher = wichtiger)
   • Empfehlung (hoch / mittel / niedrig)
4. Priorisieren Sie nach:
   • ERST: Must-Have Features (ohne diese können Sie nicht starten)
   • DANN: High-Score Performance Features (beste ROI)
   • ZULETZT: Delighter (nur wenn Budget übrig ist)</t>
  </si>
  <si>
    <r>
      <rPr>
        <b/>
        <sz val="9"/>
        <rFont val="Kumbh Sans"/>
      </rPr>
      <t xml:space="preserve">
TIPP: Validieren Sie Ihre Annahmen!</t>
    </r>
    <r>
      <rPr>
        <sz val="9"/>
        <rFont val="Kumbh Sans"/>
      </rPr>
      <t xml:space="preserve">
Ihre Bewertungen sind Annahmen. Testen Sie sie mit echten Kunden:
• Fragen Sie 5-10 Kunden nach ihren Erwartungen
• Nutzen Sie den Customer Advisory Board Setup Guide (separates Tool)
• A/B-Tests: Feature zeigen vs. verstecken – was passiert?
Features, die Sie für "Delighter" halten, sind vielleicht "Must-Have" für Kunden – oder umgekehrt.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</si>
</sst>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"/>
    </font>
    <font>
      <i/>
      <sz val="11"/>
      <name val="Cambria"/>
      <family val="1"/>
    </font>
    <font>
      <b/>
      <sz val="10"/>
      <color rgb="FF0000FF"/>
      <name val="Cambria"/>
      <family val="1"/>
    </font>
    <font>
      <b/>
      <sz val="9"/>
      <name val="Cambria"/>
      <family val="1"/>
    </font>
    <font>
      <b/>
      <sz val="10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sz val="9"/>
      <name val="Cambria"/>
      <family val="1"/>
    </font>
    <font>
      <b/>
      <sz val="11"/>
      <color rgb="FF000000"/>
      <name val="Cambria"/>
      <family val="1"/>
    </font>
    <font>
      <sz val="12"/>
      <color rgb="FFE9BB70"/>
      <name val="Kumbh Sans"/>
    </font>
    <font>
      <b/>
      <sz val="16"/>
      <color rgb="FFE9BB70"/>
      <name val="Kumbh Sans"/>
    </font>
    <font>
      <i/>
      <sz val="12"/>
      <color rgb="FF3C3C3B"/>
      <name val="Cambria"/>
      <family val="1"/>
    </font>
    <font>
      <b/>
      <i/>
      <sz val="11"/>
      <color rgb="FFD4A351"/>
      <name val="Cambria"/>
      <family val="1"/>
    </font>
    <font>
      <sz val="11"/>
      <color rgb="FFD4A351"/>
      <name val="Cambria"/>
      <family val="1"/>
    </font>
    <font>
      <b/>
      <sz val="11"/>
      <color rgb="FF3C3C3B"/>
      <name val="Cambria"/>
      <family val="1"/>
    </font>
    <font>
      <sz val="11"/>
      <color rgb="FFE9BB70"/>
      <name val="Kumbh Sans"/>
    </font>
    <font>
      <sz val="9"/>
      <name val="Kumbh Sans"/>
    </font>
    <font>
      <b/>
      <sz val="9"/>
      <color theme="1"/>
      <name val="Cambria"/>
      <family val="1"/>
    </font>
    <font>
      <sz val="11"/>
      <color theme="1"/>
      <name val="Kumbh Sans"/>
    </font>
    <font>
      <b/>
      <sz val="9"/>
      <name val="Kumbh Sans"/>
    </font>
  </fonts>
  <fills count="15">
    <fill>
      <patternFill patternType="none"/>
    </fill>
    <fill>
      <patternFill patternType="gray125"/>
    </fill>
    <fill>
      <patternFill patternType="solid">
        <fgColor rgb="FFE6F2FF"/>
        <bgColor rgb="FFE6F9E6"/>
      </patternFill>
    </fill>
    <fill>
      <patternFill patternType="solid">
        <fgColor rgb="FFFFE6E6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E6F9E6"/>
        <bgColor rgb="FFE6F2FF"/>
      </patternFill>
    </fill>
    <fill>
      <patternFill patternType="solid">
        <fgColor rgb="FF3C3C3B"/>
        <bgColor indexed="64"/>
      </patternFill>
    </fill>
    <fill>
      <patternFill patternType="solid">
        <fgColor rgb="FF3C3C3B"/>
        <bgColor rgb="FF003366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993300"/>
      </patternFill>
    </fill>
    <fill>
      <patternFill patternType="solid">
        <fgColor rgb="FFE1DE6C"/>
        <bgColor rgb="FFFFFF00"/>
      </patternFill>
    </fill>
    <fill>
      <patternFill patternType="solid">
        <fgColor theme="6" tint="0.39997558519241921"/>
        <bgColor rgb="FF00808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249977111117893"/>
        <bgColor rgb="FF666666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3" borderId="0" xfId="0" applyFont="1" applyFill="1"/>
    <xf numFmtId="0" fontId="6" fillId="4" borderId="0" xfId="0" applyFont="1" applyFill="1"/>
    <xf numFmtId="0" fontId="6" fillId="5" borderId="0" xfId="0" applyFont="1" applyFill="1"/>
    <xf numFmtId="0" fontId="6" fillId="0" borderId="0" xfId="0" applyFont="1"/>
    <xf numFmtId="0" fontId="4" fillId="0" borderId="0" xfId="0" applyFont="1"/>
    <xf numFmtId="0" fontId="7" fillId="0" borderId="0" xfId="0" applyFont="1"/>
    <xf numFmtId="2" fontId="4" fillId="0" borderId="0" xfId="0" applyNumberFormat="1" applyFont="1"/>
    <xf numFmtId="0" fontId="8" fillId="0" borderId="0" xfId="0" applyFont="1" applyAlignment="1">
      <alignment horizontal="left" vertical="top" wrapText="1"/>
    </xf>
    <xf numFmtId="0" fontId="10" fillId="6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/>
    </xf>
    <xf numFmtId="0" fontId="0" fillId="8" borderId="0" xfId="0" applyFill="1"/>
    <xf numFmtId="0" fontId="13" fillId="8" borderId="0" xfId="0" applyFont="1" applyFill="1" applyAlignment="1">
      <alignment horizontal="left" vertical="top"/>
    </xf>
    <xf numFmtId="0" fontId="14" fillId="8" borderId="0" xfId="0" applyFont="1" applyFill="1" applyAlignment="1">
      <alignment horizontal="left" vertical="top"/>
    </xf>
    <xf numFmtId="0" fontId="7" fillId="0" borderId="0" xfId="0" applyFont="1" applyAlignment="1"/>
    <xf numFmtId="0" fontId="11" fillId="7" borderId="0" xfId="0" applyFont="1" applyFill="1" applyAlignment="1">
      <alignment horizontal="center" vertical="center"/>
    </xf>
    <xf numFmtId="0" fontId="15" fillId="9" borderId="0" xfId="0" applyFont="1" applyFill="1"/>
    <xf numFmtId="0" fontId="9" fillId="10" borderId="0" xfId="0" applyFont="1" applyFill="1"/>
    <xf numFmtId="0" fontId="15" fillId="11" borderId="0" xfId="0" applyFont="1" applyFill="1"/>
    <xf numFmtId="0" fontId="17" fillId="12" borderId="0" xfId="0" applyFont="1" applyFill="1" applyAlignment="1">
      <alignment horizontal="left" vertical="top" wrapText="1"/>
    </xf>
    <xf numFmtId="0" fontId="18" fillId="1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6" fillId="7" borderId="0" xfId="0" applyFont="1" applyFill="1" applyAlignment="1">
      <alignment horizontal="left" vertical="center"/>
    </xf>
    <xf numFmtId="0" fontId="17" fillId="14" borderId="0" xfId="0" applyFont="1" applyFill="1" applyAlignment="1">
      <alignment horizontal="left" vertical="top" wrapText="1" inden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9" fontId="0" fillId="2" borderId="1" xfId="0" applyNumberForma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6F9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2FF"/>
      <rgbColor rgb="FFCCFFCC"/>
      <rgbColor rgb="FFFFE6E6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DE6C"/>
      <color rgb="FFD0D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28575</xdr:rowOff>
    </xdr:from>
    <xdr:to>
      <xdr:col>11</xdr:col>
      <xdr:colOff>304800</xdr:colOff>
      <xdr:row>0</xdr:row>
      <xdr:rowOff>518922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52385D-5D7F-486C-A768-9EE331136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28575"/>
          <a:ext cx="1990725" cy="4903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4</xdr:col>
      <xdr:colOff>304800</xdr:colOff>
      <xdr:row>0</xdr:row>
      <xdr:rowOff>528447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09C21E0-6F24-481F-873C-438AC5E44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38100"/>
          <a:ext cx="1990725" cy="490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25" zoomScaleNormal="100" workbookViewId="0">
      <selection activeCell="B43" sqref="B43"/>
    </sheetView>
  </sheetViews>
  <sheetFormatPr baseColWidth="10" defaultColWidth="8.7109375" defaultRowHeight="15" x14ac:dyDescent="0.25"/>
  <cols>
    <col min="1" max="1" width="25" customWidth="1"/>
    <col min="2" max="3" width="15" customWidth="1"/>
    <col min="4" max="5" width="13" customWidth="1"/>
    <col min="6" max="6" width="15" customWidth="1"/>
    <col min="7" max="7" width="13" customWidth="1"/>
    <col min="8" max="8" width="18" customWidth="1"/>
  </cols>
  <sheetData>
    <row r="1" spans="1:8" ht="4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8" ht="19.5" customHeight="1" x14ac:dyDescent="0.25">
      <c r="A2" s="14" t="s">
        <v>1</v>
      </c>
      <c r="B2" s="14"/>
      <c r="C2" s="14"/>
      <c r="D2" s="14"/>
      <c r="E2" s="14"/>
      <c r="F2" s="14"/>
      <c r="G2" s="15"/>
      <c r="H2" s="15"/>
    </row>
    <row r="3" spans="1:8" x14ac:dyDescent="0.25">
      <c r="A3" s="16"/>
      <c r="B3" s="16"/>
      <c r="C3" s="16"/>
      <c r="D3" s="16"/>
      <c r="E3" s="16"/>
      <c r="F3" s="16"/>
      <c r="G3" s="16"/>
      <c r="H3" s="16"/>
    </row>
    <row r="4" spans="1:8" ht="15" customHeight="1" x14ac:dyDescent="0.25">
      <c r="A4" s="17" t="s">
        <v>2</v>
      </c>
      <c r="B4" s="16"/>
      <c r="C4" s="16"/>
      <c r="D4" s="16"/>
      <c r="E4" s="16"/>
      <c r="F4" s="16"/>
      <c r="G4" s="16"/>
      <c r="H4" s="16"/>
    </row>
    <row r="5" spans="1:8" ht="15" customHeight="1" x14ac:dyDescent="0.25">
      <c r="A5" s="18" t="s">
        <v>36</v>
      </c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45" customHeight="1" x14ac:dyDescent="0.25">
      <c r="A7" s="25" t="s">
        <v>3</v>
      </c>
      <c r="B7" s="25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</row>
    <row r="8" spans="1:8" ht="15" customHeight="1" x14ac:dyDescent="0.25">
      <c r="A8" s="29" t="s">
        <v>11</v>
      </c>
      <c r="B8" s="30">
        <v>4</v>
      </c>
      <c r="C8" s="30">
        <v>2</v>
      </c>
      <c r="D8" s="30">
        <v>4</v>
      </c>
      <c r="E8" s="31">
        <v>0.3</v>
      </c>
      <c r="F8" s="1" t="str">
        <f t="shared" ref="F8:F14" si="0">IF(AND(C8&gt;=4,B8&lt;=3),"Must-Have",IF(AND(B8&gt;=4,C8&lt;=2),"Delighter","Performance"))</f>
        <v>Delighter</v>
      </c>
      <c r="G8" s="2">
        <f t="shared" ref="G8:G14" si="1">((B8+C8)*E8)/D8</f>
        <v>0.44999999999999996</v>
      </c>
      <c r="H8" s="1" t="str">
        <f t="shared" ref="H8:H14" si="2">IF(G8&gt;1.5,"🟢 Priorität hoch",IF(G8&gt;0.8,"🟡 Mittel","🔴 Niedrig"))</f>
        <v>🔴 Niedrig</v>
      </c>
    </row>
    <row r="9" spans="1:8" ht="15" customHeight="1" x14ac:dyDescent="0.25">
      <c r="A9" s="29" t="s">
        <v>12</v>
      </c>
      <c r="B9" s="30">
        <v>3</v>
      </c>
      <c r="C9" s="30">
        <v>1</v>
      </c>
      <c r="D9" s="30">
        <v>2</v>
      </c>
      <c r="E9" s="31">
        <v>0.15</v>
      </c>
      <c r="F9" s="1" t="str">
        <f t="shared" si="0"/>
        <v>Performance</v>
      </c>
      <c r="G9" s="2">
        <f t="shared" si="1"/>
        <v>0.3</v>
      </c>
      <c r="H9" s="1" t="str">
        <f t="shared" si="2"/>
        <v>🔴 Niedrig</v>
      </c>
    </row>
    <row r="10" spans="1:8" ht="15" customHeight="1" x14ac:dyDescent="0.25">
      <c r="A10" s="29" t="s">
        <v>13</v>
      </c>
      <c r="B10" s="30">
        <v>5</v>
      </c>
      <c r="C10" s="30">
        <v>5</v>
      </c>
      <c r="D10" s="30">
        <v>3</v>
      </c>
      <c r="E10" s="31">
        <v>0.95</v>
      </c>
      <c r="F10" s="1" t="str">
        <f t="shared" si="0"/>
        <v>Performance</v>
      </c>
      <c r="G10" s="2">
        <f t="shared" si="1"/>
        <v>3.1666666666666665</v>
      </c>
      <c r="H10" s="1" t="str">
        <f t="shared" si="2"/>
        <v>🟢 Priorität hoch</v>
      </c>
    </row>
    <row r="11" spans="1:8" ht="15" customHeight="1" x14ac:dyDescent="0.25">
      <c r="A11" s="29" t="s">
        <v>14</v>
      </c>
      <c r="B11" s="30">
        <v>4</v>
      </c>
      <c r="C11" s="30">
        <v>3</v>
      </c>
      <c r="D11" s="30">
        <v>5</v>
      </c>
      <c r="E11" s="31">
        <v>0.4</v>
      </c>
      <c r="F11" s="1" t="str">
        <f t="shared" si="0"/>
        <v>Performance</v>
      </c>
      <c r="G11" s="2">
        <f t="shared" si="1"/>
        <v>0.56000000000000005</v>
      </c>
      <c r="H11" s="1" t="str">
        <f t="shared" si="2"/>
        <v>🔴 Niedrig</v>
      </c>
    </row>
    <row r="12" spans="1:8" ht="15" customHeight="1" x14ac:dyDescent="0.25">
      <c r="A12" s="29" t="s">
        <v>15</v>
      </c>
      <c r="B12" s="30">
        <v>3</v>
      </c>
      <c r="C12" s="30">
        <v>2</v>
      </c>
      <c r="D12" s="30">
        <v>3</v>
      </c>
      <c r="E12" s="31">
        <v>0.25</v>
      </c>
      <c r="F12" s="1" t="str">
        <f t="shared" si="0"/>
        <v>Performance</v>
      </c>
      <c r="G12" s="2">
        <f t="shared" si="1"/>
        <v>0.41666666666666669</v>
      </c>
      <c r="H12" s="1" t="str">
        <f t="shared" si="2"/>
        <v>🔴 Niedrig</v>
      </c>
    </row>
    <row r="13" spans="1:8" ht="15" customHeight="1" x14ac:dyDescent="0.25">
      <c r="A13" s="29" t="s">
        <v>16</v>
      </c>
      <c r="B13" s="30">
        <v>4</v>
      </c>
      <c r="C13" s="30">
        <v>4</v>
      </c>
      <c r="D13" s="30">
        <v>2</v>
      </c>
      <c r="E13" s="31">
        <v>0.8</v>
      </c>
      <c r="F13" s="1" t="str">
        <f t="shared" si="0"/>
        <v>Performance</v>
      </c>
      <c r="G13" s="2">
        <f t="shared" si="1"/>
        <v>3.2</v>
      </c>
      <c r="H13" s="1" t="str">
        <f t="shared" si="2"/>
        <v>🟢 Priorität hoch</v>
      </c>
    </row>
    <row r="14" spans="1:8" ht="15" customHeight="1" x14ac:dyDescent="0.25">
      <c r="A14" s="29" t="s">
        <v>17</v>
      </c>
      <c r="B14" s="30">
        <v>4</v>
      </c>
      <c r="C14" s="30">
        <v>3</v>
      </c>
      <c r="D14" s="30">
        <v>1</v>
      </c>
      <c r="E14" s="31">
        <v>0.7</v>
      </c>
      <c r="F14" s="1" t="str">
        <f t="shared" si="0"/>
        <v>Performance</v>
      </c>
      <c r="G14" s="2">
        <f t="shared" si="1"/>
        <v>4.8999999999999995</v>
      </c>
      <c r="H14" s="1" t="str">
        <f t="shared" si="2"/>
        <v>🟢 Priorität hoch</v>
      </c>
    </row>
    <row r="15" spans="1:8" ht="15" customHeight="1" x14ac:dyDescent="0.25">
      <c r="A15" s="32"/>
      <c r="B15" s="33"/>
      <c r="C15" s="33"/>
      <c r="D15" s="33"/>
      <c r="E15" s="34"/>
      <c r="F15" s="1" t="str">
        <f t="shared" ref="F15:F24" si="3">IF(A15="","",IF(AND(C15&gt;=4,B15&lt;=3),"Must-Have",IF(AND(B15&gt;=4,C15&lt;=2),"Delighter","Performance")))</f>
        <v/>
      </c>
      <c r="G15" s="2" t="str">
        <f t="shared" ref="G15:G24" si="4">IF(A15="","",((B15+C15)*E15)/D15)</f>
        <v/>
      </c>
      <c r="H15" s="1" t="str">
        <f t="shared" ref="H15:H24" si="5">IF(G15="","",IF(G15&gt;1.5,"🟢 Priorität hoch",IF(G15&gt;0.8,"🟡 Mittel","🔴 Niedrig")))</f>
        <v/>
      </c>
    </row>
    <row r="16" spans="1:8" ht="15" customHeight="1" x14ac:dyDescent="0.25">
      <c r="A16" s="32"/>
      <c r="B16" s="33"/>
      <c r="C16" s="33"/>
      <c r="D16" s="33"/>
      <c r="E16" s="34"/>
      <c r="F16" s="1" t="str">
        <f t="shared" si="3"/>
        <v/>
      </c>
      <c r="G16" s="2" t="str">
        <f t="shared" si="4"/>
        <v/>
      </c>
      <c r="H16" s="1" t="str">
        <f t="shared" si="5"/>
        <v/>
      </c>
    </row>
    <row r="17" spans="1:8" ht="15" customHeight="1" x14ac:dyDescent="0.25">
      <c r="A17" s="32"/>
      <c r="B17" s="33"/>
      <c r="C17" s="33"/>
      <c r="D17" s="33"/>
      <c r="E17" s="34"/>
      <c r="F17" s="1" t="str">
        <f t="shared" si="3"/>
        <v/>
      </c>
      <c r="G17" s="2" t="str">
        <f t="shared" si="4"/>
        <v/>
      </c>
      <c r="H17" s="1" t="str">
        <f t="shared" si="5"/>
        <v/>
      </c>
    </row>
    <row r="18" spans="1:8" ht="15" customHeight="1" x14ac:dyDescent="0.25">
      <c r="A18" s="32"/>
      <c r="B18" s="33"/>
      <c r="C18" s="33"/>
      <c r="D18" s="33"/>
      <c r="E18" s="34"/>
      <c r="F18" s="1" t="str">
        <f t="shared" si="3"/>
        <v/>
      </c>
      <c r="G18" s="2" t="str">
        <f t="shared" si="4"/>
        <v/>
      </c>
      <c r="H18" s="1" t="str">
        <f t="shared" si="5"/>
        <v/>
      </c>
    </row>
    <row r="19" spans="1:8" ht="15" customHeight="1" x14ac:dyDescent="0.25">
      <c r="A19" s="32"/>
      <c r="B19" s="33"/>
      <c r="C19" s="33"/>
      <c r="D19" s="33"/>
      <c r="E19" s="34"/>
      <c r="F19" s="1" t="str">
        <f t="shared" si="3"/>
        <v/>
      </c>
      <c r="G19" s="2" t="str">
        <f t="shared" si="4"/>
        <v/>
      </c>
      <c r="H19" s="1" t="str">
        <f t="shared" si="5"/>
        <v/>
      </c>
    </row>
    <row r="20" spans="1:8" ht="15" customHeight="1" x14ac:dyDescent="0.25">
      <c r="A20" s="32"/>
      <c r="B20" s="33"/>
      <c r="C20" s="33"/>
      <c r="D20" s="33"/>
      <c r="E20" s="34"/>
      <c r="F20" s="1" t="str">
        <f t="shared" si="3"/>
        <v/>
      </c>
      <c r="G20" s="2" t="str">
        <f t="shared" si="4"/>
        <v/>
      </c>
      <c r="H20" s="1" t="str">
        <f t="shared" si="5"/>
        <v/>
      </c>
    </row>
    <row r="21" spans="1:8" ht="15" customHeight="1" x14ac:dyDescent="0.25">
      <c r="A21" s="32"/>
      <c r="B21" s="33"/>
      <c r="C21" s="33"/>
      <c r="D21" s="33"/>
      <c r="E21" s="34"/>
      <c r="F21" s="1" t="str">
        <f t="shared" si="3"/>
        <v/>
      </c>
      <c r="G21" s="2" t="str">
        <f t="shared" si="4"/>
        <v/>
      </c>
      <c r="H21" s="1" t="str">
        <f t="shared" si="5"/>
        <v/>
      </c>
    </row>
    <row r="22" spans="1:8" ht="15" customHeight="1" x14ac:dyDescent="0.25">
      <c r="A22" s="32"/>
      <c r="B22" s="33"/>
      <c r="C22" s="33"/>
      <c r="D22" s="33"/>
      <c r="E22" s="34"/>
      <c r="F22" s="1" t="str">
        <f t="shared" si="3"/>
        <v/>
      </c>
      <c r="G22" s="2" t="str">
        <f t="shared" si="4"/>
        <v/>
      </c>
      <c r="H22" s="1" t="str">
        <f t="shared" si="5"/>
        <v/>
      </c>
    </row>
    <row r="23" spans="1:8" ht="15" customHeight="1" x14ac:dyDescent="0.25">
      <c r="A23" s="32"/>
      <c r="B23" s="33"/>
      <c r="C23" s="33"/>
      <c r="D23" s="33"/>
      <c r="E23" s="34"/>
      <c r="F23" s="1" t="str">
        <f t="shared" si="3"/>
        <v/>
      </c>
      <c r="G23" s="2" t="str">
        <f t="shared" si="4"/>
        <v/>
      </c>
      <c r="H23" s="1" t="str">
        <f t="shared" si="5"/>
        <v/>
      </c>
    </row>
    <row r="24" spans="1:8" ht="15" customHeight="1" x14ac:dyDescent="0.25">
      <c r="A24" s="32"/>
      <c r="B24" s="33"/>
      <c r="C24" s="33"/>
      <c r="D24" s="33"/>
      <c r="E24" s="34"/>
      <c r="F24" s="1" t="str">
        <f t="shared" si="3"/>
        <v/>
      </c>
      <c r="G24" s="2" t="str">
        <f t="shared" si="4"/>
        <v/>
      </c>
      <c r="H24" s="1" t="str">
        <f t="shared" si="5"/>
        <v/>
      </c>
    </row>
    <row r="27" spans="1:8" ht="15" customHeight="1" x14ac:dyDescent="0.25">
      <c r="A27" s="3" t="s">
        <v>18</v>
      </c>
    </row>
    <row r="28" spans="1:8" ht="15" customHeight="1" x14ac:dyDescent="0.25">
      <c r="A28" t="s">
        <v>19</v>
      </c>
      <c r="C28" s="4">
        <f>COUNTIF(F8:F24,"Must-Have")</f>
        <v>0</v>
      </c>
    </row>
    <row r="29" spans="1:8" ht="15" customHeight="1" x14ac:dyDescent="0.25">
      <c r="A29" t="s">
        <v>20</v>
      </c>
      <c r="C29" s="5">
        <f>COUNTIF(F8:F24,"Performance")</f>
        <v>6</v>
      </c>
    </row>
    <row r="30" spans="1:8" ht="15" customHeight="1" x14ac:dyDescent="0.25">
      <c r="A30" t="s">
        <v>21</v>
      </c>
      <c r="C30" s="6">
        <f>COUNTIF(F8:F24,"Delighter")</f>
        <v>1</v>
      </c>
    </row>
    <row r="32" spans="1:8" ht="15" customHeight="1" x14ac:dyDescent="0.25">
      <c r="A32" s="7" t="s">
        <v>22</v>
      </c>
    </row>
    <row r="33" spans="1:8" x14ac:dyDescent="0.25">
      <c r="A33" s="8" t="s">
        <v>23</v>
      </c>
      <c r="C33" s="9" t="str">
        <f>INDEX(A8:A24,MATCH(LARGE(G8:G24,1),G8:G24,0))</f>
        <v>Excel Export</v>
      </c>
      <c r="E33" s="10">
        <f>LARGE(G8:G24,1)</f>
        <v>4.8999999999999995</v>
      </c>
    </row>
    <row r="34" spans="1:8" x14ac:dyDescent="0.25">
      <c r="A34" s="8" t="s">
        <v>24</v>
      </c>
      <c r="C34" s="9" t="str">
        <f>INDEX(A8:A24,MATCH(LARGE(G8:G24,2),G8:G24,0))</f>
        <v>Two-Factor Auth</v>
      </c>
      <c r="E34" s="10">
        <f>LARGE(G8:G24,2)</f>
        <v>3.2</v>
      </c>
    </row>
    <row r="35" spans="1:8" ht="15" customHeight="1" x14ac:dyDescent="0.25">
      <c r="A35" s="8" t="s">
        <v>25</v>
      </c>
      <c r="C35" s="19" t="str">
        <f>INDEX(A8:A24,MATCH(LARGE(G8:G24,3),G8:G24,0))</f>
        <v>Automatisches Backup</v>
      </c>
      <c r="E35" s="10">
        <f>LARGE(G8:G24,3)</f>
        <v>3.1666666666666665</v>
      </c>
    </row>
    <row r="38" spans="1:8" x14ac:dyDescent="0.25">
      <c r="A38" s="12" t="s">
        <v>35</v>
      </c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</sheetData>
  <sheetProtection sheet="1" objects="1" scenarios="1"/>
  <mergeCells count="4">
    <mergeCell ref="A1:H1"/>
    <mergeCell ref="A38:H39"/>
    <mergeCell ref="A2:F2"/>
    <mergeCell ref="G2:H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opLeftCell="A13" zoomScaleNormal="100" workbookViewId="0">
      <selection activeCell="A20" sqref="A20"/>
    </sheetView>
  </sheetViews>
  <sheetFormatPr baseColWidth="10" defaultColWidth="8.7109375" defaultRowHeight="15" x14ac:dyDescent="0.25"/>
  <cols>
    <col min="1" max="1" width="90" customWidth="1"/>
  </cols>
  <sheetData>
    <row r="1" spans="1:6" ht="47.25" customHeight="1" x14ac:dyDescent="0.25">
      <c r="A1" s="20" t="s">
        <v>26</v>
      </c>
    </row>
    <row r="2" spans="1:6" x14ac:dyDescent="0.25">
      <c r="A2" s="16"/>
    </row>
    <row r="3" spans="1:6" ht="15" customHeight="1" x14ac:dyDescent="0.25">
      <c r="A3" s="14" t="s">
        <v>27</v>
      </c>
      <c r="B3" s="14"/>
      <c r="C3" s="14"/>
      <c r="D3" s="14"/>
      <c r="E3" s="14"/>
      <c r="F3" s="14"/>
    </row>
    <row r="4" spans="1:6" x14ac:dyDescent="0.25">
      <c r="A4" s="16"/>
    </row>
    <row r="5" spans="1:6" x14ac:dyDescent="0.25">
      <c r="A5" s="16"/>
    </row>
    <row r="6" spans="1:6" ht="15" customHeight="1" x14ac:dyDescent="0.25">
      <c r="A6" s="21" t="s">
        <v>28</v>
      </c>
    </row>
    <row r="7" spans="1:6" ht="117.75" customHeight="1" x14ac:dyDescent="0.25">
      <c r="A7" s="11" t="s">
        <v>29</v>
      </c>
    </row>
    <row r="10" spans="1:6" ht="15" customHeight="1" x14ac:dyDescent="0.25">
      <c r="A10" s="22" t="s">
        <v>30</v>
      </c>
    </row>
    <row r="11" spans="1:6" ht="117.75" customHeight="1" x14ac:dyDescent="0.25">
      <c r="A11" s="11" t="s">
        <v>31</v>
      </c>
    </row>
    <row r="14" spans="1:6" ht="15" customHeight="1" x14ac:dyDescent="0.25">
      <c r="A14" s="23" t="s">
        <v>32</v>
      </c>
    </row>
    <row r="15" spans="1:6" ht="122.25" customHeight="1" x14ac:dyDescent="0.25">
      <c r="A15" s="11" t="s">
        <v>33</v>
      </c>
    </row>
    <row r="19" spans="1:3" ht="24.75" customHeight="1" x14ac:dyDescent="0.25">
      <c r="A19" s="27" t="s">
        <v>34</v>
      </c>
    </row>
    <row r="20" spans="1:3" ht="231" customHeight="1" x14ac:dyDescent="0.25">
      <c r="A20" s="28" t="s">
        <v>37</v>
      </c>
      <c r="C20" s="26"/>
    </row>
    <row r="21" spans="1:3" x14ac:dyDescent="0.25">
      <c r="A21" s="16"/>
    </row>
    <row r="22" spans="1:3" x14ac:dyDescent="0.25">
      <c r="A22" s="16"/>
    </row>
    <row r="23" spans="1:3" ht="120.75" customHeight="1" x14ac:dyDescent="0.25">
      <c r="A23" s="24" t="s">
        <v>38</v>
      </c>
    </row>
    <row r="24" spans="1:3" ht="15" customHeight="1" x14ac:dyDescent="0.25">
      <c r="A24" s="12" t="s">
        <v>35</v>
      </c>
    </row>
    <row r="25" spans="1:3" ht="15" customHeight="1" x14ac:dyDescent="0.25">
      <c r="A25" s="12"/>
    </row>
  </sheetData>
  <sheetProtection sheet="1" objects="1" scenarios="1"/>
  <mergeCells count="2">
    <mergeCell ref="A3:F3"/>
    <mergeCell ref="A24:A2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Feature-Priorisierung</vt:lpstr>
      <vt:lpstr>Kano-Modell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Eva Wohlmann</cp:lastModifiedBy>
  <cp:revision>0</cp:revision>
  <dcterms:created xsi:type="dcterms:W3CDTF">2026-02-11T08:51:55Z</dcterms:created>
  <dcterms:modified xsi:type="dcterms:W3CDTF">2026-02-11T21:52:03Z</dcterms:modified>
  <dc:language>en-US</dc:language>
</cp:coreProperties>
</file>